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NNEES\Philippe\CLUB\2025 Club\2025 Longues distance\"/>
    </mc:Choice>
  </mc:AlternateContent>
  <xr:revisionPtr revIDLastSave="0" documentId="8_{E303D352-E754-4B0A-A386-2805024B5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M 300 km n°xxx" sheetId="1" r:id="rId1"/>
  </sheets>
  <definedNames>
    <definedName name="Excel_BuiltIn_Print_Area" localSheetId="0">'BRM 300 km n°xxx'!$B:$I</definedName>
  </definedNames>
  <calcPr calcId="191029" iterateDelta="1E-4"/>
</workbook>
</file>

<file path=xl/calcChain.xml><?xml version="1.0" encoding="utf-8"?>
<calcChain xmlns="http://schemas.openxmlformats.org/spreadsheetml/2006/main">
  <c r="I34" i="1" l="1"/>
  <c r="H34" i="1"/>
  <c r="I33" i="1"/>
  <c r="H33" i="1"/>
  <c r="I32" i="1"/>
  <c r="H32" i="1"/>
  <c r="I31" i="1"/>
  <c r="H31" i="1"/>
  <c r="I29" i="1"/>
  <c r="H29" i="1"/>
  <c r="I28" i="1"/>
  <c r="H28" i="1"/>
  <c r="I27" i="1"/>
  <c r="H27" i="1"/>
  <c r="I26" i="1"/>
  <c r="H26" i="1"/>
  <c r="I24" i="1"/>
  <c r="H24" i="1"/>
  <c r="I23" i="1"/>
  <c r="H23" i="1"/>
  <c r="I21" i="1"/>
  <c r="H21" i="1"/>
  <c r="I20" i="1"/>
  <c r="H20" i="1"/>
  <c r="I19" i="1"/>
  <c r="H19" i="1"/>
  <c r="G19" i="1"/>
  <c r="G20" i="1" s="1"/>
  <c r="G21" i="1" s="1"/>
  <c r="G22" i="1" s="1"/>
  <c r="H18" i="1"/>
  <c r="I18" i="1" s="1"/>
  <c r="G18" i="1"/>
  <c r="H22" i="1" l="1"/>
  <c r="G23" i="1"/>
  <c r="G24" i="1" s="1"/>
  <c r="G25" i="1" s="1"/>
  <c r="I25" i="1"/>
  <c r="I22" i="1"/>
  <c r="G26" i="1" l="1"/>
  <c r="G27" i="1" s="1"/>
  <c r="G28" i="1" s="1"/>
  <c r="G29" i="1" s="1"/>
  <c r="G30" i="1" s="1"/>
  <c r="H25" i="1"/>
  <c r="H30" i="1" l="1"/>
  <c r="G31" i="1"/>
  <c r="G32" i="1" s="1"/>
  <c r="G33" i="1" s="1"/>
  <c r="G34" i="1" s="1"/>
  <c r="G35" i="1" s="1"/>
  <c r="I30" i="1"/>
  <c r="H35" i="1" l="1"/>
  <c r="I35" i="1"/>
</calcChain>
</file>

<file path=xl/sharedStrings.xml><?xml version="1.0" encoding="utf-8"?>
<sst xmlns="http://schemas.openxmlformats.org/spreadsheetml/2006/main" count="91" uniqueCount="79">
  <si>
    <r>
      <rPr>
        <b/>
        <sz val="20"/>
        <color rgb="FFFF0000"/>
        <rFont val="Arial"/>
        <family val="2"/>
      </rPr>
      <t>A</t>
    </r>
    <r>
      <rPr>
        <b/>
        <sz val="20"/>
        <color rgb="FF000080"/>
        <rFont val="Arial"/>
        <family val="2"/>
      </rPr>
      <t xml:space="preserve">UDAX </t>
    </r>
    <r>
      <rPr>
        <b/>
        <sz val="20"/>
        <color rgb="FFFF0000"/>
        <rFont val="Arial"/>
        <family val="2"/>
      </rPr>
      <t>C</t>
    </r>
    <r>
      <rPr>
        <b/>
        <sz val="20"/>
        <color rgb="FF000080"/>
        <rFont val="Arial"/>
        <family val="2"/>
      </rPr>
      <t xml:space="preserve">LUB </t>
    </r>
    <r>
      <rPr>
        <b/>
        <sz val="20"/>
        <color rgb="FFFF0000"/>
        <rFont val="Arial"/>
        <family val="2"/>
      </rPr>
      <t>P</t>
    </r>
    <r>
      <rPr>
        <b/>
        <sz val="20"/>
        <color rgb="FF000080"/>
        <rFont val="Arial"/>
        <family val="2"/>
      </rPr>
      <t>ARISIEN</t>
    </r>
  </si>
  <si>
    <t>RANDONNEURS FRANÇAIS</t>
  </si>
  <si>
    <t>RANDONNEURS EUROPEENS</t>
  </si>
  <si>
    <t>RANDONNEURS MONDIAUX</t>
  </si>
  <si>
    <t>Nom du parcours :</t>
  </si>
  <si>
    <t>TARN ET AGOUT</t>
  </si>
  <si>
    <t>N° homologation :</t>
  </si>
  <si>
    <t xml:space="preserve">Société organisatrice :   </t>
  </si>
  <si>
    <t>CODEP TARN</t>
  </si>
  <si>
    <t>Code ACP :</t>
  </si>
  <si>
    <t>&lt;&lt;&lt;Taper ici votre n° de club à 4 chiffres</t>
  </si>
  <si>
    <t>Nom du responsable :</t>
  </si>
  <si>
    <t>VERGNES Eric et  BUFFIERE Bernard</t>
  </si>
  <si>
    <t>Ligue :</t>
  </si>
  <si>
    <t>OCCITANIE</t>
  </si>
  <si>
    <t>Adresse du responsable :</t>
  </si>
  <si>
    <t>148 Avenue Dembourg</t>
  </si>
  <si>
    <t>Brevet de</t>
  </si>
  <si>
    <t xml:space="preserve">   Km</t>
  </si>
  <si>
    <t>81000 ALBI</t>
  </si>
  <si>
    <t>Date :</t>
  </si>
  <si>
    <r>
      <rPr>
        <sz val="11"/>
        <color rgb="FF000080"/>
        <rFont val="Arial"/>
        <family val="2"/>
      </rPr>
      <t>Lieu de départ :</t>
    </r>
  </si>
  <si>
    <t>CDOS  148 AVENUE DEMBOURG</t>
  </si>
  <si>
    <t>Heure de départ :</t>
  </si>
  <si>
    <t>&lt;&lt;&lt;Taper ici l'heure de départ sous la forme 08:30</t>
  </si>
  <si>
    <t>Contr.</t>
  </si>
  <si>
    <t>LOCALITES</t>
  </si>
  <si>
    <t>Carte MICHELIN</t>
  </si>
  <si>
    <t>Numéro de</t>
  </si>
  <si>
    <t>KM</t>
  </si>
  <si>
    <t>CONTROLES</t>
  </si>
  <si>
    <t>C</t>
  </si>
  <si>
    <t>N°</t>
  </si>
  <si>
    <t>Pli N°</t>
  </si>
  <si>
    <t>Route</t>
  </si>
  <si>
    <t>PARTIEL</t>
  </si>
  <si>
    <t>TOTAL</t>
  </si>
  <si>
    <t>Ouverture</t>
  </si>
  <si>
    <t>Fermeture</t>
  </si>
  <si>
    <t>Départ :ALBI</t>
  </si>
  <si>
    <t xml:space="preserve"> </t>
  </si>
  <si>
    <t>Rue denbourg, Avenue Albert Thomas, N88, D71</t>
  </si>
  <si>
    <t>Si contrôle mettre un C majuscule dans la première colonne</t>
  </si>
  <si>
    <t>Valderies</t>
  </si>
  <si>
    <t>D91</t>
  </si>
  <si>
    <t>Le calcul des heures d'ouverture et fermeture sera automatique</t>
  </si>
  <si>
    <t>Monesties</t>
  </si>
  <si>
    <t>D91,D 922</t>
  </si>
  <si>
    <t>Cordes sur Ciel</t>
  </si>
  <si>
    <t>D600,D958</t>
  </si>
  <si>
    <t>Saint Antonin Noble Val</t>
  </si>
  <si>
    <t>D115,D964,D14,D28</t>
  </si>
  <si>
    <t>Salvagnac</t>
  </si>
  <si>
    <t>D28</t>
  </si>
  <si>
    <t>Saint Sulpice la pointe</t>
  </si>
  <si>
    <t>D630</t>
  </si>
  <si>
    <t>Lavaur</t>
  </si>
  <si>
    <t>D87, D35, D12, D926</t>
  </si>
  <si>
    <t>Puylaurens</t>
  </si>
  <si>
    <t>D92</t>
  </si>
  <si>
    <t>Vielmur</t>
  </si>
  <si>
    <t>D14, D51, D50, N126</t>
  </si>
  <si>
    <t>Castres</t>
  </si>
  <si>
    <t>D89</t>
  </si>
  <si>
    <t>Roquecourbe</t>
  </si>
  <si>
    <t>D4</t>
  </si>
  <si>
    <t>Réalmont</t>
  </si>
  <si>
    <t>D631, D41</t>
  </si>
  <si>
    <t>Lombers</t>
  </si>
  <si>
    <t>D41, D74</t>
  </si>
  <si>
    <t>Villefranche d’Albigeois</t>
  </si>
  <si>
    <t>D999, D74</t>
  </si>
  <si>
    <t>Amlbialet</t>
  </si>
  <si>
    <t>D700</t>
  </si>
  <si>
    <t>Arthes</t>
  </si>
  <si>
    <t>D97, N88, Chemin de Gaillagues</t>
  </si>
  <si>
    <t>Albi arrivée</t>
  </si>
  <si>
    <t>Avenue Pelissier</t>
  </si>
  <si>
    <t>24 Mai 2025 Openrunner :105 313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</si>
</sst>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&quot;:&quot;mm"/>
    <numFmt numFmtId="165" formatCode="h&quot;:&quot;mm"/>
    <numFmt numFmtId="166" formatCode="[h]&quot;:&quot;mm"/>
  </numFmts>
  <fonts count="33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20"/>
      <color rgb="FFFF0000"/>
      <name val="Arial1"/>
    </font>
    <font>
      <b/>
      <sz val="20"/>
      <color rgb="FFFF0000"/>
      <name val="Arial"/>
      <family val="2"/>
    </font>
    <font>
      <b/>
      <sz val="20"/>
      <color rgb="FF000080"/>
      <name val="Arial"/>
      <family val="2"/>
    </font>
    <font>
      <b/>
      <sz val="10"/>
      <color theme="1"/>
      <name val="Arial1"/>
    </font>
    <font>
      <b/>
      <sz val="9"/>
      <color rgb="FF000080"/>
      <name val="Arial1"/>
    </font>
    <font>
      <b/>
      <sz val="10"/>
      <color rgb="FF000080"/>
      <name val="Arial1"/>
    </font>
    <font>
      <sz val="11"/>
      <color rgb="FF000080"/>
      <name val="Arial1"/>
    </font>
    <font>
      <sz val="10"/>
      <color theme="1"/>
      <name val="Arial1"/>
    </font>
    <font>
      <b/>
      <i/>
      <sz val="10"/>
      <color rgb="FFFF6600"/>
      <name val="Arial1"/>
    </font>
    <font>
      <sz val="10"/>
      <color rgb="FF000000"/>
      <name val="Arial1"/>
    </font>
    <font>
      <b/>
      <sz val="16"/>
      <color theme="1"/>
      <name val="Arial1"/>
    </font>
    <font>
      <sz val="11"/>
      <color rgb="FF000080"/>
      <name val="Arial"/>
      <family val="2"/>
    </font>
    <font>
      <sz val="10"/>
      <color rgb="FF000080"/>
      <name val="Arial1"/>
    </font>
    <font>
      <sz val="8"/>
      <color rgb="FF333399"/>
      <name val="Arial1"/>
    </font>
    <font>
      <b/>
      <sz val="12"/>
      <color rgb="FF333399"/>
      <name val="Arial1"/>
    </font>
    <font>
      <b/>
      <sz val="12"/>
      <color rgb="FF000000"/>
      <name val="Arial1"/>
    </font>
    <font>
      <b/>
      <sz val="12"/>
      <color theme="1"/>
      <name val="Arial"/>
      <family val="2"/>
    </font>
    <font>
      <sz val="10"/>
      <name val="Arial1"/>
    </font>
    <font>
      <sz val="11"/>
      <name val="Arial1"/>
    </font>
    <font>
      <b/>
      <sz val="12"/>
      <color theme="1"/>
      <name val="Arial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13" fillId="0" borderId="0" xfId="0" applyFont="1"/>
    <xf numFmtId="0" fontId="16" fillId="0" borderId="0" xfId="0" applyFont="1" applyAlignment="1">
      <alignment vertical="center"/>
    </xf>
    <xf numFmtId="0" fontId="10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right" vertical="center"/>
    </xf>
    <xf numFmtId="0" fontId="19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20" fillId="0" borderId="0" xfId="0" applyFont="1"/>
    <xf numFmtId="0" fontId="19" fillId="0" borderId="6" xfId="0" applyFont="1" applyBorder="1" applyAlignment="1">
      <alignment vertical="center"/>
    </xf>
    <xf numFmtId="165" fontId="21" fillId="0" borderId="0" xfId="0" applyNumberFormat="1" applyFont="1" applyAlignment="1">
      <alignment horizontal="left"/>
    </xf>
    <xf numFmtId="0" fontId="19" fillId="0" borderId="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5" fontId="22" fillId="0" borderId="0" xfId="0" applyNumberFormat="1" applyFont="1" applyAlignment="1">
      <alignment horizontal="right"/>
    </xf>
    <xf numFmtId="0" fontId="27" fillId="0" borderId="9" xfId="0" applyFont="1" applyBorder="1" applyAlignment="1">
      <alignment horizontal="center" vertical="center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right" vertical="center"/>
      <protection locked="0"/>
    </xf>
    <xf numFmtId="0" fontId="25" fillId="0" borderId="13" xfId="0" applyFont="1" applyBorder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165" fontId="20" fillId="0" borderId="4" xfId="0" applyNumberFormat="1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 applyProtection="1">
      <alignment vertical="center"/>
      <protection locked="0"/>
    </xf>
    <xf numFmtId="166" fontId="20" fillId="0" borderId="4" xfId="0" applyNumberFormat="1" applyFont="1" applyBorder="1" applyAlignment="1" applyProtection="1">
      <alignment horizontal="center" vertical="center"/>
      <protection locked="0"/>
    </xf>
    <xf numFmtId="166" fontId="20" fillId="0" borderId="13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8" fillId="0" borderId="0" xfId="0" applyFont="1"/>
    <xf numFmtId="166" fontId="20" fillId="0" borderId="4" xfId="0" applyNumberFormat="1" applyFont="1" applyBorder="1" applyAlignment="1">
      <alignment horizontal="center" vertical="center"/>
    </xf>
    <xf numFmtId="166" fontId="20" fillId="0" borderId="13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164" fontId="30" fillId="0" borderId="12" xfId="0" applyNumberFormat="1" applyFont="1" applyBorder="1" applyAlignment="1">
      <alignment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15" fontId="32" fillId="0" borderId="9" xfId="0" applyNumberFormat="1" applyFont="1" applyBorder="1" applyAlignment="1">
      <alignment horizontal="left" vertical="center"/>
    </xf>
    <xf numFmtId="15" fontId="20" fillId="0" borderId="9" xfId="0" applyNumberFormat="1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164" fontId="30" fillId="0" borderId="11" xfId="0" applyNumberFormat="1" applyFont="1" applyBorder="1" applyAlignment="1">
      <alignment horizontal="center" vertical="center"/>
    </xf>
  </cellXfs>
  <cellStyles count="17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Neutral" xfId="13" xr:uid="{00000000-0005-0000-0000-00000C000000}"/>
    <cellStyle name="Normal" xfId="0" builtinId="0" customBuiltin="1"/>
    <cellStyle name="Note" xfId="1" builtinId="10" customBuiltin="1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120599</xdr:colOff>
      <xdr:row>0</xdr:row>
      <xdr:rowOff>123840</xdr:rowOff>
    </xdr:from>
    <xdr:ext cx="4074479" cy="146808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1ACBB76-B599-8744-8B02-BFCBCF331C2E}"/>
            </a:ext>
          </a:extLst>
        </xdr:cNvPr>
        <xdr:cNvSpPr/>
      </xdr:nvSpPr>
      <xdr:spPr>
        <a:xfrm>
          <a:off x="5086299" y="123840"/>
          <a:ext cx="4074479" cy="146808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spAutoFit/>
        </a:bodyPr>
        <a:lstStyle/>
        <a:p>
          <a:pPr lvl="0" algn="ctr" rtl="0" hangingPunct="0">
            <a:buNone/>
            <a:tabLst/>
          </a:pPr>
          <a:r>
            <a:rPr lang="fr-FR" sz="2000" b="1" i="0" u="none" strike="noStrike" kern="1200" baseline="0">
              <a:ln>
                <a:noFill/>
              </a:ln>
              <a:solidFill>
                <a:srgbClr val="000080"/>
              </a:solidFill>
              <a:latin typeface="Arial" pitchFamily="18"/>
              <a:ea typeface="Segoe UI" pitchFamily="2"/>
              <a:cs typeface="Arial"/>
            </a:rPr>
            <a:t>BREVET</a:t>
          </a:r>
        </a:p>
        <a:p>
          <a:pPr lvl="0" algn="ctr" rtl="0" hangingPunct="0">
            <a:buNone/>
            <a:tabLst/>
          </a:pPr>
          <a:r>
            <a:rPr lang="fr-FR" sz="1400" b="1" i="0" u="none" strike="noStrike" kern="1200" baseline="0">
              <a:ln>
                <a:noFill/>
              </a:ln>
              <a:solidFill>
                <a:srgbClr val="000080"/>
              </a:solidFill>
              <a:latin typeface="Arial" pitchFamily="18"/>
              <a:ea typeface="Segoe UI" pitchFamily="2"/>
              <a:cs typeface="Arial"/>
            </a:rPr>
            <a:t>DE</a:t>
          </a:r>
        </a:p>
        <a:p>
          <a:pPr lvl="0" algn="ctr" rtl="0" hangingPunct="0">
            <a:buNone/>
            <a:tabLst/>
          </a:pPr>
          <a:r>
            <a:rPr lang="fr-FR" sz="2000" b="1" i="0" u="none" strike="noStrike" kern="1200" baseline="0">
              <a:ln>
                <a:noFill/>
              </a:ln>
              <a:solidFill>
                <a:srgbClr val="000080"/>
              </a:solidFill>
              <a:latin typeface="Arial" pitchFamily="18"/>
              <a:ea typeface="Segoe UI" pitchFamily="2"/>
              <a:cs typeface="Arial"/>
            </a:rPr>
            <a:t>RANDONNEURS MONDIAUX</a:t>
          </a:r>
        </a:p>
        <a:p>
          <a:pPr lvl="0" algn="ctr" rtl="0" hangingPunct="0">
            <a:buNone/>
            <a:tabLst/>
          </a:pPr>
          <a:r>
            <a:rPr lang="fr-FR" sz="1100" b="0" i="0" u="none" strike="noStrike" kern="1200" baseline="0">
              <a:ln>
                <a:noFill/>
              </a:ln>
              <a:solidFill>
                <a:srgbClr val="000080"/>
              </a:solidFill>
              <a:latin typeface="Arial" pitchFamily="18"/>
              <a:ea typeface="Segoe UI" pitchFamily="2"/>
              <a:cs typeface="Arial"/>
            </a:rPr>
            <a:t>FORMULAIRE D'HOMOLOGATION</a:t>
          </a:r>
        </a:p>
        <a:p>
          <a:pPr lvl="0" algn="ctr" rtl="0" hangingPunct="0">
            <a:buNone/>
            <a:tabLst/>
          </a:pPr>
          <a:r>
            <a:rPr lang="fr-FR" sz="2000" b="0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18"/>
              <a:ea typeface="Segoe UI" pitchFamily="2"/>
              <a:cs typeface="Arial"/>
            </a:rPr>
            <a:t> </a:t>
          </a:r>
        </a:p>
      </xdr:txBody>
    </xdr:sp>
    <xdr:clientData/>
  </xdr:oneCellAnchor>
  <xdr:oneCellAnchor>
    <xdr:from>
      <xdr:col>2</xdr:col>
      <xdr:colOff>401039</xdr:colOff>
      <xdr:row>1</xdr:row>
      <xdr:rowOff>95400</xdr:rowOff>
    </xdr:from>
    <xdr:ext cx="886680" cy="647279"/>
    <xdr:pic>
      <xdr:nvPicPr>
        <xdr:cNvPr id="3" name="Picture 3">
          <a:extLst>
            <a:ext uri="{FF2B5EF4-FFF2-40B4-BE49-F238E27FC236}">
              <a16:creationId xmlns:a16="http://schemas.microsoft.com/office/drawing/2014/main" id="{4D598D07-A731-0042-A67C-9481B658B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3741139" y="412900"/>
          <a:ext cx="886680" cy="6472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G14" sqref="G14:I14"/>
    </sheetView>
  </sheetViews>
  <sheetFormatPr baseColWidth="10" defaultRowHeight="15"/>
  <cols>
    <col min="1" max="1" width="5.109375" customWidth="1"/>
    <col min="2" max="2" width="32.44140625" customWidth="1"/>
    <col min="3" max="4" width="9.109375" customWidth="1"/>
    <col min="5" max="5" width="19.77734375" customWidth="1"/>
    <col min="6" max="6" width="12.44140625" customWidth="1"/>
    <col min="7" max="7" width="11.44140625" customWidth="1"/>
    <col min="8" max="9" width="10" customWidth="1"/>
    <col min="10" max="10" width="3.33203125" customWidth="1"/>
    <col min="11" max="11" width="5.6640625" customWidth="1"/>
    <col min="12" max="1024" width="12" customWidth="1"/>
  </cols>
  <sheetData>
    <row r="1" spans="1:11" ht="26.25">
      <c r="B1" s="1" t="s">
        <v>0</v>
      </c>
      <c r="D1" s="2"/>
      <c r="E1" s="2"/>
      <c r="F1" s="2"/>
      <c r="G1" s="2"/>
      <c r="H1" s="2"/>
      <c r="I1" s="2"/>
      <c r="K1" s="3"/>
    </row>
    <row r="2" spans="1:11">
      <c r="B2" s="4"/>
      <c r="D2" s="2"/>
      <c r="E2" s="2"/>
      <c r="F2" s="2"/>
      <c r="G2" s="2"/>
      <c r="H2" s="2"/>
      <c r="I2" s="2"/>
      <c r="K2" s="3"/>
    </row>
    <row r="3" spans="1:11">
      <c r="B3" s="5" t="s">
        <v>1</v>
      </c>
      <c r="C3" s="6">
        <v>1921</v>
      </c>
      <c r="D3" s="2"/>
      <c r="E3" s="2"/>
      <c r="F3" s="2"/>
      <c r="G3" s="2"/>
      <c r="H3" s="2"/>
      <c r="I3" s="2"/>
    </row>
    <row r="4" spans="1:11">
      <c r="B4" s="5" t="s">
        <v>2</v>
      </c>
      <c r="C4" s="6">
        <v>1976</v>
      </c>
      <c r="D4" s="2"/>
      <c r="E4" s="2"/>
      <c r="F4" s="2"/>
      <c r="G4" s="2"/>
      <c r="H4" s="2"/>
      <c r="I4" s="2"/>
    </row>
    <row r="5" spans="1:11">
      <c r="B5" s="5" t="s">
        <v>3</v>
      </c>
      <c r="C5" s="6">
        <v>1983</v>
      </c>
      <c r="D5" s="2"/>
      <c r="E5" s="2"/>
      <c r="F5" s="2"/>
      <c r="G5" s="2"/>
      <c r="H5" s="2"/>
      <c r="I5" s="2"/>
    </row>
    <row r="7" spans="1:11" ht="27" customHeight="1"/>
    <row r="9" spans="1:11" ht="27" customHeight="1">
      <c r="B9" s="7" t="s">
        <v>4</v>
      </c>
      <c r="C9" s="55" t="s">
        <v>5</v>
      </c>
      <c r="D9" s="55"/>
      <c r="E9" s="55"/>
      <c r="F9" s="8"/>
      <c r="G9" s="9" t="s">
        <v>6</v>
      </c>
      <c r="H9" s="56"/>
      <c r="I9" s="56"/>
    </row>
    <row r="10" spans="1:11" ht="14.25" customHeight="1">
      <c r="B10" s="10"/>
      <c r="C10" s="11"/>
      <c r="D10" s="11"/>
      <c r="E10" s="11"/>
      <c r="F10" s="10"/>
      <c r="G10" s="12"/>
      <c r="H10" s="11"/>
      <c r="I10" s="11"/>
      <c r="K10" s="13"/>
    </row>
    <row r="11" spans="1:11" ht="21.75" customHeight="1">
      <c r="B11" s="14" t="s">
        <v>7</v>
      </c>
      <c r="C11" s="57" t="s">
        <v>8</v>
      </c>
      <c r="D11" s="57"/>
      <c r="E11" s="57"/>
      <c r="F11" s="10" t="s">
        <v>9</v>
      </c>
      <c r="G11" s="58">
        <v>810000</v>
      </c>
      <c r="H11" s="58"/>
      <c r="I11" s="58"/>
      <c r="K11" s="15" t="s">
        <v>10</v>
      </c>
    </row>
    <row r="12" spans="1:11" ht="21.75" customHeight="1">
      <c r="B12" s="16" t="s">
        <v>11</v>
      </c>
      <c r="C12" s="59" t="s">
        <v>12</v>
      </c>
      <c r="D12" s="59"/>
      <c r="E12" s="59"/>
      <c r="F12" s="17" t="s">
        <v>13</v>
      </c>
      <c r="G12" s="60" t="s">
        <v>14</v>
      </c>
      <c r="H12" s="60"/>
      <c r="I12" s="60"/>
      <c r="K12" s="18"/>
    </row>
    <row r="13" spans="1:11" ht="21.75" customHeight="1">
      <c r="B13" s="16" t="s">
        <v>15</v>
      </c>
      <c r="C13" s="59" t="s">
        <v>16</v>
      </c>
      <c r="D13" s="59"/>
      <c r="E13" s="59"/>
      <c r="F13" s="17" t="s">
        <v>17</v>
      </c>
      <c r="G13" s="19">
        <v>300</v>
      </c>
      <c r="H13" s="50" t="s">
        <v>18</v>
      </c>
      <c r="I13" s="20"/>
      <c r="K13" s="18"/>
    </row>
    <row r="14" spans="1:11" ht="21.75" customHeight="1">
      <c r="B14" s="49"/>
      <c r="C14" s="59" t="s">
        <v>19</v>
      </c>
      <c r="D14" s="59"/>
      <c r="E14" s="59"/>
      <c r="F14" s="17" t="s">
        <v>20</v>
      </c>
      <c r="G14" s="61" t="s">
        <v>78</v>
      </c>
      <c r="H14" s="62"/>
      <c r="I14" s="62"/>
      <c r="K14" s="18"/>
    </row>
    <row r="15" spans="1:11" ht="21.75" customHeight="1">
      <c r="B15" s="21" t="s">
        <v>21</v>
      </c>
      <c r="C15" s="63" t="s">
        <v>22</v>
      </c>
      <c r="D15" s="63"/>
      <c r="E15" s="63"/>
      <c r="F15" s="22" t="s">
        <v>23</v>
      </c>
      <c r="G15" s="64">
        <v>0.16666666666666666</v>
      </c>
      <c r="H15" s="64"/>
      <c r="I15" s="51"/>
      <c r="K15" s="15" t="s">
        <v>24</v>
      </c>
    </row>
    <row r="16" spans="1:11" s="26" customFormat="1" ht="21.75" customHeight="1">
      <c r="A16" s="23" t="s">
        <v>25</v>
      </c>
      <c r="B16" s="52" t="s">
        <v>26</v>
      </c>
      <c r="C16" s="53" t="s">
        <v>27</v>
      </c>
      <c r="D16" s="53"/>
      <c r="E16" s="24" t="s">
        <v>28</v>
      </c>
      <c r="F16" s="25" t="s">
        <v>29</v>
      </c>
      <c r="G16" s="25" t="s">
        <v>29</v>
      </c>
      <c r="H16" s="54" t="s">
        <v>30</v>
      </c>
      <c r="I16" s="54"/>
      <c r="K16" s="27"/>
    </row>
    <row r="17" spans="1:11" s="26" customFormat="1" ht="21.75" customHeight="1">
      <c r="A17" s="28" t="s">
        <v>31</v>
      </c>
      <c r="B17" s="52"/>
      <c r="C17" s="29" t="s">
        <v>32</v>
      </c>
      <c r="D17" s="30" t="s">
        <v>33</v>
      </c>
      <c r="E17" s="31" t="s">
        <v>34</v>
      </c>
      <c r="F17" s="31" t="s">
        <v>35</v>
      </c>
      <c r="G17" s="32" t="s">
        <v>36</v>
      </c>
      <c r="H17" s="33" t="s">
        <v>37</v>
      </c>
      <c r="I17" s="34" t="s">
        <v>38</v>
      </c>
      <c r="K17" s="27"/>
    </row>
    <row r="18" spans="1:11" ht="39.950000000000003" customHeight="1">
      <c r="B18" s="35" t="s">
        <v>39</v>
      </c>
      <c r="C18" s="36" t="s">
        <v>40</v>
      </c>
      <c r="D18" s="37"/>
      <c r="E18" s="38" t="s">
        <v>41</v>
      </c>
      <c r="F18" s="36">
        <v>0</v>
      </c>
      <c r="G18" s="39">
        <f>F18</f>
        <v>0</v>
      </c>
      <c r="H18" s="40">
        <f>G15</f>
        <v>0.16666666666666666</v>
      </c>
      <c r="I18" s="41">
        <f>H18+1/24</f>
        <v>0.20833333333333331</v>
      </c>
      <c r="K18" s="15" t="s">
        <v>42</v>
      </c>
    </row>
    <row r="19" spans="1:11" ht="17.25" customHeight="1">
      <c r="B19" s="35" t="s">
        <v>43</v>
      </c>
      <c r="C19" s="36"/>
      <c r="D19" s="37"/>
      <c r="E19" s="42" t="s">
        <v>44</v>
      </c>
      <c r="F19" s="36">
        <v>14</v>
      </c>
      <c r="G19" s="39">
        <f t="shared" ref="G19:G35" si="0">F19+G18</f>
        <v>14</v>
      </c>
      <c r="H19" s="43" t="str">
        <f t="shared" ref="H19:H35" si="1">IF(A19="C",$G$15+(MIN(G19,200)/34+MIN(MAX(G19-200,0),200)/32+MIN(MAX(G19-400,0),200)/30+MIN(MAX(G19-600,0),400)/28+1/120)/24,"")</f>
        <v/>
      </c>
      <c r="I19" s="44" t="str">
        <f t="shared" ref="I19:I35" si="2">IF(A19="C",$I$18+(MIN(G19,60)/20+MIN(MAX(G19-60,0),540)/15+MIN(MAX(G19-600,0),400)/11.428+1/120)/24,"")</f>
        <v/>
      </c>
      <c r="K19" s="15" t="s">
        <v>45</v>
      </c>
    </row>
    <row r="20" spans="1:11" ht="17.25" customHeight="1">
      <c r="A20" t="s">
        <v>40</v>
      </c>
      <c r="B20" s="45" t="s">
        <v>46</v>
      </c>
      <c r="C20" s="36" t="s">
        <v>40</v>
      </c>
      <c r="D20" s="37"/>
      <c r="E20" s="42" t="s">
        <v>47</v>
      </c>
      <c r="F20" s="36">
        <v>15</v>
      </c>
      <c r="G20" s="39">
        <f t="shared" si="0"/>
        <v>29</v>
      </c>
      <c r="H20" s="43" t="str">
        <f t="shared" si="1"/>
        <v/>
      </c>
      <c r="I20" s="44" t="str">
        <f t="shared" si="2"/>
        <v/>
      </c>
      <c r="K20" s="18"/>
    </row>
    <row r="21" spans="1:11" ht="17.25" customHeight="1">
      <c r="A21" t="s">
        <v>40</v>
      </c>
      <c r="B21" s="45" t="s">
        <v>48</v>
      </c>
      <c r="C21" s="36"/>
      <c r="D21" s="37"/>
      <c r="E21" s="42" t="s">
        <v>49</v>
      </c>
      <c r="F21" s="36">
        <v>15</v>
      </c>
      <c r="G21" s="39">
        <f t="shared" si="0"/>
        <v>44</v>
      </c>
      <c r="H21" s="43" t="str">
        <f t="shared" si="1"/>
        <v/>
      </c>
      <c r="I21" s="44" t="str">
        <f t="shared" si="2"/>
        <v/>
      </c>
      <c r="K21" s="3"/>
    </row>
    <row r="22" spans="1:11" ht="17.25" customHeight="1">
      <c r="A22" t="s">
        <v>31</v>
      </c>
      <c r="B22" s="45" t="s">
        <v>50</v>
      </c>
      <c r="C22" s="36"/>
      <c r="D22" s="37"/>
      <c r="E22" s="42" t="s">
        <v>51</v>
      </c>
      <c r="F22" s="36">
        <v>28</v>
      </c>
      <c r="G22" s="39">
        <f t="shared" si="0"/>
        <v>72</v>
      </c>
      <c r="H22" s="43">
        <f t="shared" si="1"/>
        <v>0.25524918300653593</v>
      </c>
      <c r="I22" s="44">
        <f t="shared" si="2"/>
        <v>0.36701388888888886</v>
      </c>
    </row>
    <row r="23" spans="1:11" ht="17.25" customHeight="1">
      <c r="B23" s="45" t="s">
        <v>52</v>
      </c>
      <c r="C23" s="36"/>
      <c r="D23" s="37"/>
      <c r="E23" s="42" t="s">
        <v>53</v>
      </c>
      <c r="F23" s="36">
        <v>45</v>
      </c>
      <c r="G23" s="39">
        <f t="shared" si="0"/>
        <v>117</v>
      </c>
      <c r="H23" s="43" t="str">
        <f t="shared" si="1"/>
        <v/>
      </c>
      <c r="I23" s="44" t="str">
        <f t="shared" si="2"/>
        <v/>
      </c>
    </row>
    <row r="24" spans="1:11" ht="17.25" customHeight="1">
      <c r="B24" s="45" t="s">
        <v>54</v>
      </c>
      <c r="C24" s="36"/>
      <c r="D24" s="37"/>
      <c r="E24" s="42" t="s">
        <v>55</v>
      </c>
      <c r="F24" s="36">
        <v>20</v>
      </c>
      <c r="G24" s="39">
        <f t="shared" si="0"/>
        <v>137</v>
      </c>
      <c r="H24" s="43" t="str">
        <f t="shared" si="1"/>
        <v/>
      </c>
      <c r="I24" s="44" t="str">
        <f t="shared" si="2"/>
        <v/>
      </c>
    </row>
    <row r="25" spans="1:11" ht="17.25" customHeight="1">
      <c r="A25" t="s">
        <v>31</v>
      </c>
      <c r="B25" s="45" t="s">
        <v>56</v>
      </c>
      <c r="C25" s="36"/>
      <c r="D25" s="37"/>
      <c r="E25" s="42" t="s">
        <v>57</v>
      </c>
      <c r="F25" s="36">
        <v>14</v>
      </c>
      <c r="G25" s="39">
        <f t="shared" si="0"/>
        <v>151</v>
      </c>
      <c r="H25" s="43">
        <f t="shared" si="1"/>
        <v>0.35206290849673205</v>
      </c>
      <c r="I25" s="44">
        <f t="shared" si="2"/>
        <v>0.5864583333333333</v>
      </c>
      <c r="K25" s="3"/>
    </row>
    <row r="26" spans="1:11" ht="17.25" customHeight="1">
      <c r="B26" s="45" t="s">
        <v>58</v>
      </c>
      <c r="C26" s="36"/>
      <c r="D26" s="37"/>
      <c r="E26" s="42" t="s">
        <v>59</v>
      </c>
      <c r="F26" s="36">
        <v>29</v>
      </c>
      <c r="G26" s="39">
        <f t="shared" si="0"/>
        <v>180</v>
      </c>
      <c r="H26" s="43" t="str">
        <f t="shared" si="1"/>
        <v/>
      </c>
      <c r="I26" s="44" t="str">
        <f t="shared" si="2"/>
        <v/>
      </c>
      <c r="K26" s="46"/>
    </row>
    <row r="27" spans="1:11" ht="17.25" customHeight="1">
      <c r="B27" s="45" t="s">
        <v>60</v>
      </c>
      <c r="C27" s="36"/>
      <c r="D27" s="37"/>
      <c r="E27" s="42" t="s">
        <v>61</v>
      </c>
      <c r="F27" s="36">
        <v>11</v>
      </c>
      <c r="G27" s="39">
        <f t="shared" si="0"/>
        <v>191</v>
      </c>
      <c r="H27" s="43" t="str">
        <f t="shared" si="1"/>
        <v/>
      </c>
      <c r="I27" s="44" t="str">
        <f t="shared" si="2"/>
        <v/>
      </c>
      <c r="K27" s="46"/>
    </row>
    <row r="28" spans="1:11" ht="17.25" customHeight="1">
      <c r="B28" s="45" t="s">
        <v>62</v>
      </c>
      <c r="C28" s="36"/>
      <c r="D28" s="37"/>
      <c r="E28" s="42" t="s">
        <v>63</v>
      </c>
      <c r="F28" s="36">
        <v>16</v>
      </c>
      <c r="G28" s="39">
        <f t="shared" si="0"/>
        <v>207</v>
      </c>
      <c r="H28" s="43" t="str">
        <f t="shared" si="1"/>
        <v/>
      </c>
      <c r="I28" s="44" t="str">
        <f t="shared" si="2"/>
        <v/>
      </c>
      <c r="K28" s="3"/>
    </row>
    <row r="29" spans="1:11" ht="17.25" customHeight="1">
      <c r="B29" s="45" t="s">
        <v>64</v>
      </c>
      <c r="C29" s="36"/>
      <c r="D29" s="37"/>
      <c r="E29" s="42" t="s">
        <v>65</v>
      </c>
      <c r="F29" s="36">
        <v>10</v>
      </c>
      <c r="G29" s="39">
        <f t="shared" si="0"/>
        <v>217</v>
      </c>
      <c r="H29" s="47" t="str">
        <f t="shared" si="1"/>
        <v/>
      </c>
      <c r="I29" s="48" t="str">
        <f t="shared" si="2"/>
        <v/>
      </c>
      <c r="K29" s="3"/>
    </row>
    <row r="30" spans="1:11" ht="17.25" customHeight="1">
      <c r="A30" t="s">
        <v>31</v>
      </c>
      <c r="B30" s="45" t="s">
        <v>66</v>
      </c>
      <c r="C30" s="36"/>
      <c r="D30" s="37"/>
      <c r="E30" s="42" t="s">
        <v>67</v>
      </c>
      <c r="F30" s="36">
        <v>16</v>
      </c>
      <c r="G30" s="39">
        <f t="shared" si="0"/>
        <v>233</v>
      </c>
      <c r="H30" s="47">
        <f t="shared" si="1"/>
        <v>0.4550806781045752</v>
      </c>
      <c r="I30" s="48">
        <f t="shared" si="2"/>
        <v>0.81423611111111116</v>
      </c>
      <c r="K30" s="3"/>
    </row>
    <row r="31" spans="1:11" ht="17.25" customHeight="1">
      <c r="B31" s="45" t="s">
        <v>68</v>
      </c>
      <c r="C31" s="36"/>
      <c r="D31" s="37"/>
      <c r="E31" s="42" t="s">
        <v>69</v>
      </c>
      <c r="F31" s="36">
        <v>8</v>
      </c>
      <c r="G31" s="39">
        <f t="shared" si="0"/>
        <v>241</v>
      </c>
      <c r="H31" s="43" t="str">
        <f t="shared" si="1"/>
        <v/>
      </c>
      <c r="I31" s="44" t="str">
        <f t="shared" si="2"/>
        <v/>
      </c>
      <c r="K31" s="3"/>
    </row>
    <row r="32" spans="1:11" ht="17.25" customHeight="1">
      <c r="B32" s="45" t="s">
        <v>70</v>
      </c>
      <c r="C32" s="36"/>
      <c r="D32" s="37"/>
      <c r="E32" s="42" t="s">
        <v>71</v>
      </c>
      <c r="F32" s="36">
        <v>19</v>
      </c>
      <c r="G32" s="39">
        <f t="shared" si="0"/>
        <v>260</v>
      </c>
      <c r="H32" s="43" t="str">
        <f t="shared" si="1"/>
        <v/>
      </c>
      <c r="I32" s="44" t="str">
        <f t="shared" si="2"/>
        <v/>
      </c>
      <c r="K32" s="3"/>
    </row>
    <row r="33" spans="1:11" ht="17.25" customHeight="1">
      <c r="A33" t="s">
        <v>40</v>
      </c>
      <c r="B33" s="45" t="s">
        <v>72</v>
      </c>
      <c r="C33" s="36"/>
      <c r="D33" s="37"/>
      <c r="E33" s="42" t="s">
        <v>73</v>
      </c>
      <c r="F33" s="36">
        <v>11</v>
      </c>
      <c r="G33" s="39">
        <f t="shared" si="0"/>
        <v>271</v>
      </c>
      <c r="H33" s="43" t="str">
        <f t="shared" si="1"/>
        <v/>
      </c>
      <c r="I33" s="44" t="str">
        <f t="shared" si="2"/>
        <v/>
      </c>
      <c r="K33" s="3"/>
    </row>
    <row r="34" spans="1:11" ht="31.35" customHeight="1">
      <c r="B34" s="35" t="s">
        <v>74</v>
      </c>
      <c r="C34" s="36"/>
      <c r="D34" s="37"/>
      <c r="E34" s="38" t="s">
        <v>75</v>
      </c>
      <c r="F34" s="36">
        <v>21</v>
      </c>
      <c r="G34" s="39">
        <f t="shared" si="0"/>
        <v>292</v>
      </c>
      <c r="H34" s="47" t="str">
        <f t="shared" si="1"/>
        <v/>
      </c>
      <c r="I34" s="48" t="str">
        <f t="shared" si="2"/>
        <v/>
      </c>
      <c r="K34" s="3"/>
    </row>
    <row r="35" spans="1:11" ht="17.25" customHeight="1">
      <c r="A35" t="s">
        <v>31</v>
      </c>
      <c r="B35" s="45" t="s">
        <v>76</v>
      </c>
      <c r="C35" s="36"/>
      <c r="D35" s="37"/>
      <c r="E35" s="42" t="s">
        <v>77</v>
      </c>
      <c r="F35" s="36">
        <v>8.5</v>
      </c>
      <c r="G35" s="39">
        <f t="shared" si="0"/>
        <v>300.5</v>
      </c>
      <c r="H35" s="43">
        <f t="shared" si="1"/>
        <v>0.5429713031045752</v>
      </c>
      <c r="I35" s="44">
        <f t="shared" si="2"/>
        <v>1.0017361111111112</v>
      </c>
      <c r="K35" s="3"/>
    </row>
    <row r="36" spans="1:11" ht="17.25" customHeight="1">
      <c r="B36" s="35" t="s">
        <v>40</v>
      </c>
      <c r="C36" s="36"/>
      <c r="D36" s="37"/>
      <c r="E36" s="42"/>
      <c r="F36" s="36"/>
      <c r="G36" s="39"/>
      <c r="H36" s="47"/>
      <c r="I36" s="48"/>
      <c r="K36" s="3"/>
    </row>
    <row r="37" spans="1:11" ht="17.25" customHeight="1">
      <c r="B37" s="45"/>
      <c r="C37" s="36"/>
      <c r="D37" s="37"/>
      <c r="E37" s="42"/>
      <c r="F37" s="36"/>
      <c r="G37" s="39"/>
      <c r="H37" s="43"/>
      <c r="I37" s="44"/>
      <c r="K37" s="3"/>
    </row>
    <row r="38" spans="1:11" ht="17.25" customHeight="1">
      <c r="B38" s="45"/>
      <c r="C38" s="36"/>
      <c r="D38" s="37"/>
      <c r="E38" s="42"/>
      <c r="F38" s="36"/>
      <c r="G38" s="39"/>
      <c r="H38" s="43"/>
      <c r="I38" s="44"/>
      <c r="K38" s="3"/>
    </row>
    <row r="39" spans="1:11" ht="17.25" customHeight="1">
      <c r="B39" s="45"/>
      <c r="C39" s="36"/>
      <c r="D39" s="37"/>
      <c r="E39" s="42"/>
      <c r="F39" s="36"/>
      <c r="G39" s="39"/>
      <c r="H39" s="43"/>
      <c r="I39" s="44"/>
      <c r="K39" s="3"/>
    </row>
    <row r="40" spans="1:11" ht="17.25" customHeight="1">
      <c r="B40" s="45"/>
      <c r="C40" s="36"/>
      <c r="D40" s="37"/>
      <c r="E40" s="42"/>
      <c r="F40" s="36"/>
      <c r="G40" s="39"/>
      <c r="H40" s="43"/>
      <c r="I40" s="44"/>
      <c r="K40" s="3"/>
    </row>
    <row r="41" spans="1:11" ht="17.25" customHeight="1">
      <c r="B41" s="45"/>
      <c r="C41" s="36"/>
      <c r="D41" s="37"/>
      <c r="E41" s="42"/>
      <c r="F41" s="36"/>
      <c r="G41" s="39"/>
      <c r="H41" s="43"/>
      <c r="I41" s="44"/>
      <c r="K41" s="3"/>
    </row>
    <row r="42" spans="1:11" ht="17.25" customHeight="1">
      <c r="B42" s="45"/>
      <c r="C42" s="36"/>
      <c r="D42" s="37"/>
      <c r="E42" s="42"/>
      <c r="F42" s="36"/>
      <c r="G42" s="39"/>
      <c r="H42" s="43"/>
      <c r="I42" s="44"/>
      <c r="K42" s="3"/>
    </row>
    <row r="43" spans="1:11" ht="17.25" customHeight="1">
      <c r="B43" s="45"/>
      <c r="C43" s="36"/>
      <c r="D43" s="37"/>
      <c r="E43" s="42"/>
      <c r="F43" s="36"/>
      <c r="G43" s="39"/>
      <c r="H43" s="43"/>
      <c r="I43" s="44"/>
      <c r="K43" s="3"/>
    </row>
    <row r="44" spans="1:11" ht="17.25" customHeight="1">
      <c r="B44" s="45"/>
      <c r="C44" s="36"/>
      <c r="D44" s="37"/>
      <c r="E44" s="42"/>
      <c r="F44" s="36"/>
      <c r="G44" s="39"/>
      <c r="H44" s="43"/>
      <c r="I44" s="44"/>
      <c r="K44" s="3"/>
    </row>
    <row r="45" spans="1:11" ht="17.25" customHeight="1">
      <c r="B45" s="45"/>
      <c r="C45" s="36"/>
      <c r="D45" s="37"/>
      <c r="E45" s="42"/>
      <c r="F45" s="36"/>
      <c r="G45" s="39"/>
      <c r="H45" s="47"/>
      <c r="I45" s="48"/>
      <c r="K45" s="3"/>
    </row>
    <row r="46" spans="1:11" ht="17.25" customHeight="1">
      <c r="A46" t="s">
        <v>31</v>
      </c>
      <c r="B46" s="35" t="s">
        <v>40</v>
      </c>
      <c r="C46" s="36"/>
      <c r="D46" s="37"/>
      <c r="E46" s="42"/>
      <c r="F46" s="36"/>
      <c r="G46" s="39"/>
      <c r="H46" s="40"/>
      <c r="I46" s="41"/>
      <c r="K46" s="3"/>
    </row>
    <row r="47" spans="1:11" ht="17.25" customHeight="1"/>
    <row r="48" spans="1:11" ht="17.25" customHeight="1"/>
  </sheetData>
  <mergeCells count="14">
    <mergeCell ref="B16:B17"/>
    <mergeCell ref="C16:D16"/>
    <mergeCell ref="H16:I16"/>
    <mergeCell ref="C9:E9"/>
    <mergeCell ref="H9:I9"/>
    <mergeCell ref="C11:E11"/>
    <mergeCell ref="G11:I11"/>
    <mergeCell ref="C12:E12"/>
    <mergeCell ref="G12:I12"/>
    <mergeCell ref="C13:E13"/>
    <mergeCell ref="G14:I14"/>
    <mergeCell ref="C15:E15"/>
    <mergeCell ref="C14:E14"/>
    <mergeCell ref="G15:H15"/>
  </mergeCells>
  <pageMargins left="0.19645669291338583" right="0.19645669291338583" top="0.77519685039370068" bottom="0.68897637795275579" header="0.4799212598425196" footer="0.39370078740157477"/>
  <pageSetup paperSize="9" fitToWidth="0" fitToHeight="0" pageOrder="overThenDown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BRM 300 km n°xxx</vt:lpstr>
      <vt:lpstr>'BRM 300 km n°xxx'!Excel_BuiltIn_Print_Area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AUSSILLOU</dc:creator>
  <cp:lastModifiedBy>Philippe</cp:lastModifiedBy>
  <cp:revision>10</cp:revision>
  <cp:lastPrinted>2019-09-20T08:04:27Z</cp:lastPrinted>
  <dcterms:created xsi:type="dcterms:W3CDTF">2004-11-26T07:13:13Z</dcterms:created>
  <dcterms:modified xsi:type="dcterms:W3CDTF">2025-05-21T18:46:53Z</dcterms:modified>
</cp:coreProperties>
</file>